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0"/>
  <workbookPr/>
  <mc:AlternateContent xmlns:mc="http://schemas.openxmlformats.org/markup-compatibility/2006">
    <mc:Choice Requires="x15">
      <x15ac:absPath xmlns:x15ac="http://schemas.microsoft.com/office/spreadsheetml/2010/11/ac" url="D:\Windows\ServiceProfiles\NetworkService\AppData\Local\Packages\oice_16_974fa576_32c1d314_e67\AC\Temp\"/>
    </mc:Choice>
  </mc:AlternateContent>
  <xr:revisionPtr revIDLastSave="0" documentId="8_{6E2DF4DC-B392-43A3-B95D-587D48B0D815}" xr6:coauthVersionLast="43" xr6:coauthVersionMax="43" xr10:uidLastSave="{00000000-0000-0000-0000-000000000000}"/>
  <bookViews>
    <workbookView xWindow="-120" yWindow="-120" windowWidth="15600" windowHeight="11760" xr2:uid="{00000000-000D-0000-FFFF-FFFF00000000}"/>
  </bookViews>
  <sheets>
    <sheet name="Account Details" sheetId="1" r:id="rId1"/>
  </sheets>
  <definedNames>
    <definedName name="_xlnm.Print_Area" localSheetId="0">'Account Details'!$A$2:$D$110</definedName>
  </definedNames>
  <calcPr calcId="191028"/>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02" i="1" l="1"/>
  <c r="C96" i="1"/>
  <c r="C89" i="1"/>
  <c r="C82" i="1"/>
  <c r="C75" i="1"/>
  <c r="C68" i="1"/>
  <c r="C61" i="1"/>
  <c r="C54" i="1"/>
  <c r="C49" i="1"/>
  <c r="C36" i="1"/>
  <c r="C28" i="1"/>
  <c r="C15" i="1"/>
  <c r="C7" i="1"/>
  <c r="C30" i="1"/>
  <c r="C108" i="1"/>
  <c r="C110" i="1"/>
</calcChain>
</file>

<file path=xl/sharedStrings.xml><?xml version="1.0" encoding="utf-8"?>
<sst xmlns="http://schemas.openxmlformats.org/spreadsheetml/2006/main" count="177" uniqueCount="165">
  <si>
    <t>Account Number</t>
  </si>
  <si>
    <t>Account Name</t>
  </si>
  <si>
    <t>Donations</t>
  </si>
  <si>
    <t>4000</t>
  </si>
  <si>
    <t>Membership Dues</t>
  </si>
  <si>
    <t>4001</t>
  </si>
  <si>
    <t>Contributions/Donations</t>
  </si>
  <si>
    <t>Total Donations</t>
  </si>
  <si>
    <t>Other Income</t>
  </si>
  <si>
    <t>4002</t>
  </si>
  <si>
    <t>City of Dayton Annual Allocation</t>
  </si>
  <si>
    <t>4003</t>
  </si>
  <si>
    <t>Interest Earned</t>
  </si>
  <si>
    <t>Total Other Income</t>
  </si>
  <si>
    <t>Youth &amp; Education</t>
  </si>
  <si>
    <t>4100</t>
  </si>
  <si>
    <t>Youth Education (Conference, Classroom Material, Etc.)</t>
  </si>
  <si>
    <t>4101</t>
  </si>
  <si>
    <t>Inbound Student Exchange from Augsburg</t>
  </si>
  <si>
    <t>4102</t>
  </si>
  <si>
    <t>Outbound Student Exchange to Augsburg</t>
  </si>
  <si>
    <t>4103</t>
  </si>
  <si>
    <t>Inbound Student Exchange from Holon</t>
  </si>
  <si>
    <t>4104</t>
  </si>
  <si>
    <t>Outbound Student Exchange to Holon</t>
  </si>
  <si>
    <t>4105</t>
  </si>
  <si>
    <t>Inbound Student Exchange from Oiso</t>
  </si>
  <si>
    <t>4106</t>
  </si>
  <si>
    <t>Outbound Student Exchange to Oiso</t>
  </si>
  <si>
    <t>4107</t>
  </si>
  <si>
    <t>Inbound Student Exchange from Sarajevo</t>
  </si>
  <si>
    <t>4108</t>
  </si>
  <si>
    <t>Outbound Student Exchange to Sarajevo</t>
  </si>
  <si>
    <t>4109</t>
  </si>
  <si>
    <t>Inbound Student Exchange from Monrovia</t>
  </si>
  <si>
    <t>4110</t>
  </si>
  <si>
    <t>Outbound Student Exchange to Monrovia</t>
  </si>
  <si>
    <t>Total Youth &amp; Education</t>
  </si>
  <si>
    <t>Other Expenses</t>
  </si>
  <si>
    <t>5001</t>
  </si>
  <si>
    <t>Bank and WePay Fees</t>
  </si>
  <si>
    <t>Office Supplies</t>
  </si>
  <si>
    <t>Total Other Expenses</t>
  </si>
  <si>
    <t>5100</t>
  </si>
  <si>
    <t>Youth Education (Conference, Classroom Materials, Etc.)</t>
  </si>
  <si>
    <t>5101</t>
  </si>
  <si>
    <t>5102</t>
  </si>
  <si>
    <t>5103</t>
  </si>
  <si>
    <t>5104</t>
  </si>
  <si>
    <t>5105</t>
  </si>
  <si>
    <t>5106</t>
  </si>
  <si>
    <t>5107</t>
  </si>
  <si>
    <t>5108</t>
  </si>
  <si>
    <t>5109</t>
  </si>
  <si>
    <t>5110</t>
  </si>
  <si>
    <t>Regional Sister Cities</t>
  </si>
  <si>
    <t>5200</t>
  </si>
  <si>
    <t>Regional Collaborative Programs</t>
  </si>
  <si>
    <t>5201</t>
  </si>
  <si>
    <t>Urban Nights</t>
  </si>
  <si>
    <t>5202</t>
  </si>
  <si>
    <t>Annual Regional Sister Cities Reception</t>
  </si>
  <si>
    <t>Total Regional Sister Cities</t>
  </si>
  <si>
    <t>Marketing &amp; Communications</t>
  </si>
  <si>
    <t>5300</t>
  </si>
  <si>
    <t>Marketing Materials</t>
  </si>
  <si>
    <t>5301</t>
  </si>
  <si>
    <t>Website (Development, Hosting, Domain, Etc.)</t>
  </si>
  <si>
    <t>5302</t>
  </si>
  <si>
    <t>Gifts (Shirts, Hats, Bookbags, Etc.)</t>
  </si>
  <si>
    <t>5303</t>
  </si>
  <si>
    <t>Young Artists/Authors</t>
  </si>
  <si>
    <t>5304</t>
  </si>
  <si>
    <t>Dayton Sister Cities Exhibit</t>
  </si>
  <si>
    <t>Total Marketing &amp; Communications</t>
  </si>
  <si>
    <t>Augsburg</t>
  </si>
  <si>
    <t>5400</t>
  </si>
  <si>
    <t>Augsburg Outbound Adult Exchange</t>
  </si>
  <si>
    <t>5401</t>
  </si>
  <si>
    <t>Augsburg Inbound Adult Exchange</t>
  </si>
  <si>
    <t>5402</t>
  </si>
  <si>
    <t>Augsburg Gifts</t>
  </si>
  <si>
    <t>5403</t>
  </si>
  <si>
    <t>Augsburg Misc. Expenses</t>
  </si>
  <si>
    <t>5404</t>
  </si>
  <si>
    <t>Augsburg Special Events</t>
  </si>
  <si>
    <t>Total Augsburg</t>
  </si>
  <si>
    <t>Holon</t>
  </si>
  <si>
    <t>5500</t>
  </si>
  <si>
    <t>Holon Outbound Adult Exchange</t>
  </si>
  <si>
    <t>5501</t>
  </si>
  <si>
    <t>Holon Inbound Adult Exchange</t>
  </si>
  <si>
    <t>5502</t>
  </si>
  <si>
    <t>Holon Gifts</t>
  </si>
  <si>
    <t>5503</t>
  </si>
  <si>
    <t>Holon Misc. Expenses</t>
  </si>
  <si>
    <t>5504</t>
  </si>
  <si>
    <t>Holon Special Events</t>
  </si>
  <si>
    <t>Total Holon</t>
  </si>
  <si>
    <t>Sarajevo</t>
  </si>
  <si>
    <t>5600</t>
  </si>
  <si>
    <t>Sarajevo Outbound Adult Exchange</t>
  </si>
  <si>
    <t>5601</t>
  </si>
  <si>
    <t>Sarajevo Inbound Adult Exchange</t>
  </si>
  <si>
    <t>5602</t>
  </si>
  <si>
    <t>Sarajevo Gifts</t>
  </si>
  <si>
    <t>5603</t>
  </si>
  <si>
    <t>Sarajevo Misc. Expenses</t>
  </si>
  <si>
    <t>5604</t>
  </si>
  <si>
    <t>Sarajevo Special Events</t>
  </si>
  <si>
    <t>Total Sarajevo</t>
  </si>
  <si>
    <t>Oiso</t>
  </si>
  <si>
    <t>5700</t>
  </si>
  <si>
    <t>Oiso Outbound Adult Exchange</t>
  </si>
  <si>
    <t>5701</t>
  </si>
  <si>
    <t>Oiso Inbound Adult Exchange</t>
  </si>
  <si>
    <t>5702</t>
  </si>
  <si>
    <t>Oiso Gifts</t>
  </si>
  <si>
    <t>5703</t>
  </si>
  <si>
    <t>Oiso Misc. Expenses</t>
  </si>
  <si>
    <t>5704</t>
  </si>
  <si>
    <t>Oiso Special Events</t>
  </si>
  <si>
    <t>Total Oiso</t>
  </si>
  <si>
    <t>Monrovia</t>
  </si>
  <si>
    <t>5800</t>
  </si>
  <si>
    <t>Monrovia Outbound Adult Exchange</t>
  </si>
  <si>
    <t>5801</t>
  </si>
  <si>
    <t>Monrovia Inbound Adult Exchange</t>
  </si>
  <si>
    <t>5802</t>
  </si>
  <si>
    <t>Monrovia Gifts</t>
  </si>
  <si>
    <t>5803</t>
  </si>
  <si>
    <t>Monrovia Misc. Expenses</t>
  </si>
  <si>
    <t>5804</t>
  </si>
  <si>
    <t>Monrovia Special Events</t>
  </si>
  <si>
    <t>Total Monrovia</t>
  </si>
  <si>
    <t>Executive Committee</t>
  </si>
  <si>
    <t>5900</t>
  </si>
  <si>
    <t>Unplanned Opportunities</t>
  </si>
  <si>
    <t>5901</t>
  </si>
  <si>
    <t>Attorney General COIN Fee &amp; Sec State Fee</t>
  </si>
  <si>
    <t>5902</t>
  </si>
  <si>
    <t>Discretionary Travel</t>
  </si>
  <si>
    <t>5903</t>
  </si>
  <si>
    <t>Accounting Expenses</t>
  </si>
  <si>
    <t>Total Executive Committee</t>
  </si>
  <si>
    <t>Rationale</t>
  </si>
  <si>
    <t>Amount of expected Income OR Expense</t>
  </si>
  <si>
    <t>Fundraisers</t>
  </si>
  <si>
    <t>Adult Outbound Travel</t>
  </si>
  <si>
    <t>Investment Income</t>
  </si>
  <si>
    <t>Increase in Market Value</t>
  </si>
  <si>
    <t>Investment Manager's Fee</t>
  </si>
  <si>
    <t>The planned use is for $2500 to support Dayton area student travel to a sister city and $2500 to support student travel from sister city students who need support to come to Dayton. The rationale is that a large portion of the work of the committee is in support of these two types of exchanges and putting a small portion of our general fund to this use should benefit the Dayton area and our sister cities by assisting in the mission of the committee. Since this money would be restricted for scholarships for youth exchanges, any money not spent would go into the Dayton Foundation Scholarship Fund (#1405) to help build the base so that as word gets out about the scholarships, more students will be able to take advantage of them as time goes on and we have a larger base from which to pull money.</t>
  </si>
  <si>
    <t>The picnic supplies and shelter rental (through the Dayton Metro Parks) were utilized for the “going away” picnic held toward the end of the Oiso students’ visit.  The T-shirts were gifts for the students, both DRSS and Oiso, as well as family members and DSCC members.  They incorporate an image of the Wright Flyer with the Oiso mascots taking the role of the Wright Brothers.  The airport parking costs are incurred when the students arrive and depart from the Dayton Airport.  The majority of the rest of the costs associated with the students’ visit are incurred by the respective host families.  The total requested of $500 is to ensure that, should costs increase for rental fees, T-shirts, etc., costs would not exceed that budgeted</t>
  </si>
  <si>
    <t>Total Expenses</t>
  </si>
  <si>
    <t>Total Projected Income</t>
  </si>
  <si>
    <t>Projected Income Minus Expenses</t>
  </si>
  <si>
    <t>Chaperones for Augsburg trip</t>
  </si>
  <si>
    <t>DCOWA annual meeting, invite regional Sister City Chairs to attend</t>
  </si>
  <si>
    <t>FY 2019 marks the year in which Dayton recognizes the 50th anniversary of the sister city relationship between Oiso and Dayton. Levitt Pavillion would cost $6910. Additionally funds would insure a bigger name entertainer.</t>
  </si>
  <si>
    <t>Scholarship Committee</t>
  </si>
  <si>
    <t>Total Scholarship Committee</t>
  </si>
  <si>
    <t>Dayton Sister City Committee Proposed Budget for FY19</t>
  </si>
  <si>
    <t>2019 marks the 20th year the sister cities relationship has existed with Sarajevo. That, combined with recent momentum regarding both adult / city exchanges and youth exchanges, means a delegation trip is very likely during 2019. The requested $1,500 and $500 would cover a flight and gifts for the various inbound and potential outbound exchanges. Similarly, a tentative $500 ask is being made in case there are opportunities for hosting or participating in events during inbound exchanges next year - two of which are known; one in the spring and one in the fall. $500 in 5601 is for BiH/Dayton Internship exchange program activities.</t>
  </si>
  <si>
    <t xml:space="preserve">Hotel costs for two adults would help to entice an adult Oiso delegation to travel to Dayton.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</si>
</sst>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0"/>
      <name val="Arial"/>
    </font>
    <font>
      <sz val="10"/>
      <name val="Arial"/>
    </font>
    <font>
      <b/>
      <sz val="10"/>
      <name val="Arial"/>
      <family val="2"/>
    </font>
    <font>
      <b/>
      <sz val="10"/>
      <name val="Arial"/>
      <family val="2"/>
    </font>
    <font>
      <b/>
      <u/>
      <sz val="10"/>
      <name val="Arial"/>
      <family val="2"/>
    </font>
    <font>
      <sz val="10"/>
      <name val="Arial"/>
      <family val="2"/>
    </font>
    <font>
      <b/>
      <sz val="10"/>
      <name val="Arial"/>
      <family val="2"/>
    </font>
    <font>
      <sz val="9"/>
      <name val="Arial"/>
      <family val="2"/>
    </font>
  </fonts>
  <fills count="4">
    <fill>
      <patternFill patternType="none"/>
    </fill>
    <fill>
      <patternFill patternType="gray125"/>
    </fill>
    <fill>
      <patternFill patternType="solid">
        <fgColor indexed="22"/>
        <bgColor indexed="64"/>
      </patternFill>
    </fill>
    <fill>
      <patternFill patternType="solid">
        <fgColor theme="2" tint="-9.9978637043366805E-2"/>
        <bgColor indexed="64"/>
      </patternFill>
    </fill>
  </fills>
  <borders count="1">
    <border>
      <left/>
      <right/>
      <top/>
      <bottom/>
      <diagonal/>
    </border>
  </borders>
  <cellStyleXfs count="2">
    <xf numFmtId="0" fontId="0" fillId="0" borderId="0"/>
    <xf numFmtId="43" fontId="1" fillId="0" borderId="0" applyFont="0" applyFill="0" applyBorder="0" applyAlignment="0" applyProtection="0"/>
  </cellStyleXfs>
  <cellXfs count="27">
    <xf numFmtId="0" fontId="0" fillId="0" borderId="0" xfId="0"/>
    <xf numFmtId="0" fontId="0" fillId="0" borderId="0" xfId="0" applyAlignment="1">
      <alignment vertical="top"/>
    </xf>
    <xf numFmtId="0" fontId="6" fillId="2" borderId="0" xfId="0" applyFont="1" applyFill="1" applyAlignment="1">
      <alignment vertical="top"/>
    </xf>
    <xf numFmtId="0" fontId="2" fillId="2" borderId="0" xfId="0" applyFont="1" applyFill="1" applyAlignment="1">
      <alignment vertical="top"/>
    </xf>
    <xf numFmtId="0" fontId="0" fillId="0" borderId="0" xfId="0" applyAlignment="1">
      <alignment horizontal="left" vertical="top"/>
    </xf>
    <xf numFmtId="0" fontId="5" fillId="0" borderId="0" xfId="0" applyFont="1" applyAlignment="1">
      <alignment vertical="top"/>
    </xf>
    <xf numFmtId="43" fontId="0" fillId="0" borderId="0" xfId="1" applyFont="1" applyAlignment="1">
      <alignment vertical="top"/>
    </xf>
    <xf numFmtId="43" fontId="2" fillId="0" borderId="0" xfId="1" applyFont="1" applyAlignment="1">
      <alignment vertical="top"/>
    </xf>
    <xf numFmtId="49" fontId="0" fillId="0" borderId="0" xfId="0" applyNumberFormat="1" applyAlignment="1">
      <alignment vertical="top" wrapText="1"/>
    </xf>
    <xf numFmtId="0" fontId="7" fillId="0" borderId="0" xfId="0" applyFont="1" applyAlignment="1">
      <alignment horizontal="left" vertical="top" wrapText="1"/>
    </xf>
    <xf numFmtId="0" fontId="3" fillId="0" borderId="0" xfId="0" applyFont="1" applyAlignment="1">
      <alignment horizontal="right" vertical="top"/>
    </xf>
    <xf numFmtId="0" fontId="5" fillId="0" borderId="0" xfId="0" applyFont="1" applyAlignment="1">
      <alignment horizontal="left" vertical="top" wrapText="1"/>
    </xf>
    <xf numFmtId="0" fontId="2" fillId="0" borderId="0" xfId="0" applyFont="1" applyAlignment="1">
      <alignment horizontal="right" vertical="top"/>
    </xf>
    <xf numFmtId="0" fontId="2" fillId="3" borderId="0" xfId="0" applyFont="1" applyFill="1" applyAlignment="1">
      <alignment vertical="top"/>
    </xf>
    <xf numFmtId="0" fontId="5" fillId="0" borderId="0" xfId="0" applyFont="1" applyAlignment="1">
      <alignment horizontal="left" vertical="top"/>
    </xf>
    <xf numFmtId="43" fontId="5" fillId="0" borderId="0" xfId="1" applyFont="1" applyAlignment="1">
      <alignment vertical="top"/>
    </xf>
    <xf numFmtId="0" fontId="4" fillId="0" borderId="0" xfId="0" applyFont="1" applyAlignment="1">
      <alignment vertical="top"/>
    </xf>
    <xf numFmtId="49" fontId="5" fillId="0" borderId="0" xfId="0" applyNumberFormat="1" applyFont="1" applyAlignment="1">
      <alignment vertical="top" wrapText="1"/>
    </xf>
    <xf numFmtId="43" fontId="2" fillId="3" borderId="0" xfId="1" applyFont="1" applyFill="1" applyAlignment="1">
      <alignment vertical="top" wrapText="1"/>
    </xf>
    <xf numFmtId="0" fontId="4" fillId="0" borderId="0" xfId="0" applyFont="1" applyAlignment="1">
      <alignment horizontal="right" vertical="top"/>
    </xf>
    <xf numFmtId="0" fontId="2" fillId="0" borderId="0" xfId="0" applyFont="1" applyAlignment="1">
      <alignment horizontal="right" vertical="top"/>
    </xf>
    <xf numFmtId="0" fontId="5" fillId="0" borderId="0" xfId="0" applyFont="1" applyAlignment="1">
      <alignment vertical="top"/>
    </xf>
    <xf numFmtId="0" fontId="4" fillId="0" borderId="0" xfId="0" applyFont="1" applyAlignment="1">
      <alignment horizontal="left" vertical="top"/>
    </xf>
    <xf numFmtId="0" fontId="5" fillId="0" borderId="0" xfId="0" applyFont="1" applyAlignment="1">
      <alignment horizontal="left" vertical="top" wrapText="1"/>
    </xf>
    <xf numFmtId="0" fontId="0" fillId="0" borderId="0" xfId="0" applyAlignment="1">
      <alignment vertical="top"/>
    </xf>
    <xf numFmtId="0" fontId="3" fillId="0" borderId="0" xfId="0" applyFont="1" applyAlignment="1">
      <alignment horizontal="right" vertical="top"/>
    </xf>
    <xf numFmtId="0" fontId="2" fillId="0" borderId="0" xfId="0" applyFont="1" applyAlignment="1">
      <alignment vertical="top"/>
    </xf>
  </cellXfs>
  <cellStyles count="2">
    <cellStyle name="Currency" xfId="1" builtinId="4"/>
    <cellStyle name="Normal" xfId="0" builtinId="0"/>
  </cellStyles>
  <dxfs count="0"/>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10"/>
  <sheetViews>
    <sheetView tabSelected="1" workbookViewId="0" xr3:uid="{AEA406A1-0E4B-5B11-9CD5-51D6E497D94C}">
      <pane ySplit="3" topLeftCell="A71" activePane="bottomLeft" state="frozen"/>
      <selection pane="bottomLeft" activeCell="D112" sqref="D112"/>
    </sheetView>
  </sheetViews>
  <sheetFormatPr defaultColWidth="8.8984375" defaultRowHeight="12.75" x14ac:dyDescent="0.15"/>
  <cols>
    <col min="1" max="1" width="8.22265625" style="1" customWidth="1"/>
    <col min="2" max="2" width="43.28515625" style="1" customWidth="1"/>
    <col min="3" max="3" width="13.484375" style="6" customWidth="1"/>
    <col min="4" max="4" width="88.328125" style="1" customWidth="1"/>
    <col min="5" max="5" width="23.8671875" style="1" customWidth="1"/>
    <col min="6" max="6" width="7.68359375" style="1" customWidth="1"/>
    <col min="7" max="7" width="19.95703125" style="1" customWidth="1"/>
    <col min="8" max="16384" width="8.8984375" style="1"/>
  </cols>
  <sheetData>
    <row r="1" spans="1:4" x14ac:dyDescent="0.15">
      <c r="A1" s="24"/>
      <c r="B1" s="24"/>
      <c r="C1" s="24"/>
      <c r="D1" s="24"/>
    </row>
    <row r="2" spans="1:4" x14ac:dyDescent="0.15">
      <c r="A2" s="26" t="s">
        <v>162</v>
      </c>
      <c r="B2" s="24"/>
      <c r="C2" s="24"/>
      <c r="D2" s="24"/>
    </row>
    <row r="3" spans="1:4" ht="52.5" customHeight="1" x14ac:dyDescent="0.15">
      <c r="A3" s="2" t="s">
        <v>0</v>
      </c>
      <c r="B3" s="3" t="s">
        <v>1</v>
      </c>
      <c r="C3" s="18" t="s">
        <v>146</v>
      </c>
      <c r="D3" s="13" t="s">
        <v>145</v>
      </c>
    </row>
    <row r="4" spans="1:4" x14ac:dyDescent="0.15">
      <c r="A4" s="22" t="s">
        <v>2</v>
      </c>
      <c r="B4" s="24"/>
    </row>
    <row r="5" spans="1:4" x14ac:dyDescent="0.15">
      <c r="A5" s="1" t="s">
        <v>3</v>
      </c>
      <c r="B5" s="1" t="s">
        <v>4</v>
      </c>
      <c r="C5" s="6">
        <v>220</v>
      </c>
    </row>
    <row r="6" spans="1:4" x14ac:dyDescent="0.15">
      <c r="A6" s="1" t="s">
        <v>5</v>
      </c>
      <c r="B6" s="1" t="s">
        <v>6</v>
      </c>
    </row>
    <row r="7" spans="1:4" x14ac:dyDescent="0.15">
      <c r="A7" s="25" t="s">
        <v>7</v>
      </c>
      <c r="B7" s="24"/>
      <c r="C7" s="6">
        <f>SUM(C5:C6)</f>
        <v>220</v>
      </c>
    </row>
    <row r="8" spans="1:4" x14ac:dyDescent="0.15">
      <c r="A8" s="22" t="s">
        <v>8</v>
      </c>
      <c r="B8" s="24"/>
    </row>
    <row r="9" spans="1:4" x14ac:dyDescent="0.15">
      <c r="A9" s="1" t="s">
        <v>9</v>
      </c>
      <c r="B9" s="1" t="s">
        <v>10</v>
      </c>
      <c r="C9" s="6">
        <v>15000</v>
      </c>
    </row>
    <row r="10" spans="1:4" x14ac:dyDescent="0.15">
      <c r="A10" s="1" t="s">
        <v>11</v>
      </c>
      <c r="B10" s="1" t="s">
        <v>12</v>
      </c>
      <c r="C10" s="6">
        <v>10</v>
      </c>
    </row>
    <row r="11" spans="1:4" x14ac:dyDescent="0.15">
      <c r="A11" s="4">
        <v>4004</v>
      </c>
      <c r="B11" s="1" t="s">
        <v>147</v>
      </c>
    </row>
    <row r="12" spans="1:4" x14ac:dyDescent="0.15">
      <c r="A12" s="4">
        <v>4005</v>
      </c>
      <c r="B12" s="1" t="s">
        <v>148</v>
      </c>
    </row>
    <row r="13" spans="1:4" x14ac:dyDescent="0.15">
      <c r="A13" s="4">
        <v>4006</v>
      </c>
      <c r="B13" s="1" t="s">
        <v>149</v>
      </c>
      <c r="C13" s="6">
        <v>200</v>
      </c>
    </row>
    <row r="14" spans="1:4" x14ac:dyDescent="0.15">
      <c r="A14" s="4">
        <v>4007</v>
      </c>
      <c r="B14" s="5" t="s">
        <v>150</v>
      </c>
      <c r="C14" s="6">
        <v>900</v>
      </c>
    </row>
    <row r="15" spans="1:4" x14ac:dyDescent="0.15">
      <c r="A15" s="25" t="s">
        <v>13</v>
      </c>
      <c r="B15" s="24"/>
      <c r="C15" s="6">
        <f>SUM(C9:C14)</f>
        <v>16110</v>
      </c>
    </row>
    <row r="16" spans="1:4" x14ac:dyDescent="0.15">
      <c r="A16" s="22" t="s">
        <v>14</v>
      </c>
      <c r="B16" s="24"/>
    </row>
    <row r="17" spans="1:4" x14ac:dyDescent="0.15">
      <c r="A17" s="1" t="s">
        <v>15</v>
      </c>
      <c r="B17" s="1" t="s">
        <v>16</v>
      </c>
    </row>
    <row r="18" spans="1:4" x14ac:dyDescent="0.15">
      <c r="A18" s="1" t="s">
        <v>17</v>
      </c>
      <c r="B18" s="1" t="s">
        <v>18</v>
      </c>
    </row>
    <row r="19" spans="1:4" x14ac:dyDescent="0.15">
      <c r="A19" s="1" t="s">
        <v>19</v>
      </c>
      <c r="B19" s="1" t="s">
        <v>20</v>
      </c>
      <c r="C19" s="15"/>
    </row>
    <row r="20" spans="1:4" x14ac:dyDescent="0.15">
      <c r="A20" s="1" t="s">
        <v>21</v>
      </c>
      <c r="B20" s="1" t="s">
        <v>22</v>
      </c>
    </row>
    <row r="21" spans="1:4" x14ac:dyDescent="0.15">
      <c r="A21" s="1" t="s">
        <v>23</v>
      </c>
      <c r="B21" s="1" t="s">
        <v>24</v>
      </c>
    </row>
    <row r="22" spans="1:4" x14ac:dyDescent="0.15">
      <c r="A22" s="1" t="s">
        <v>25</v>
      </c>
      <c r="B22" s="1" t="s">
        <v>26</v>
      </c>
    </row>
    <row r="23" spans="1:4" x14ac:dyDescent="0.15">
      <c r="A23" s="1" t="s">
        <v>27</v>
      </c>
      <c r="B23" s="1" t="s">
        <v>28</v>
      </c>
    </row>
    <row r="24" spans="1:4" x14ac:dyDescent="0.15">
      <c r="A24" s="1" t="s">
        <v>29</v>
      </c>
      <c r="B24" s="1" t="s">
        <v>30</v>
      </c>
    </row>
    <row r="25" spans="1:4" x14ac:dyDescent="0.15">
      <c r="A25" s="1" t="s">
        <v>31</v>
      </c>
      <c r="B25" s="1" t="s">
        <v>32</v>
      </c>
    </row>
    <row r="26" spans="1:4" x14ac:dyDescent="0.15">
      <c r="A26" s="1" t="s">
        <v>33</v>
      </c>
      <c r="B26" s="1" t="s">
        <v>34</v>
      </c>
    </row>
    <row r="27" spans="1:4" x14ac:dyDescent="0.15">
      <c r="A27" s="1" t="s">
        <v>35</v>
      </c>
      <c r="B27" s="1" t="s">
        <v>36</v>
      </c>
    </row>
    <row r="28" spans="1:4" x14ac:dyDescent="0.15">
      <c r="A28" s="25" t="s">
        <v>37</v>
      </c>
      <c r="B28" s="24"/>
      <c r="C28" s="6">
        <f>SUM(C17:C27)</f>
        <v>0</v>
      </c>
    </row>
    <row r="29" spans="1:4" x14ac:dyDescent="0.15">
      <c r="A29" s="10"/>
    </row>
    <row r="30" spans="1:4" x14ac:dyDescent="0.15">
      <c r="A30" s="10"/>
      <c r="B30" s="19" t="s">
        <v>155</v>
      </c>
      <c r="C30" s="6">
        <f>SUM(C7+C15+C28)</f>
        <v>16330</v>
      </c>
    </row>
    <row r="31" spans="1:4" x14ac:dyDescent="0.15">
      <c r="A31" s="10"/>
    </row>
    <row r="32" spans="1:4" x14ac:dyDescent="0.15">
      <c r="A32" s="22" t="s">
        <v>38</v>
      </c>
      <c r="B32" s="21"/>
      <c r="C32" s="15"/>
      <c r="D32" s="5"/>
    </row>
    <row r="33" spans="1:4" x14ac:dyDescent="0.15">
      <c r="A33" s="5" t="s">
        <v>39</v>
      </c>
      <c r="B33" s="5" t="s">
        <v>40</v>
      </c>
      <c r="C33" s="15">
        <v>10</v>
      </c>
      <c r="D33" s="5"/>
    </row>
    <row r="34" spans="1:4" x14ac:dyDescent="0.15">
      <c r="A34" s="14">
        <v>5002</v>
      </c>
      <c r="B34" s="5" t="s">
        <v>41</v>
      </c>
      <c r="C34" s="15"/>
      <c r="D34" s="5"/>
    </row>
    <row r="35" spans="1:4" x14ac:dyDescent="0.15">
      <c r="A35" s="14">
        <v>5003</v>
      </c>
      <c r="B35" s="5" t="s">
        <v>151</v>
      </c>
      <c r="C35" s="15">
        <v>100</v>
      </c>
      <c r="D35" s="5"/>
    </row>
    <row r="36" spans="1:4" x14ac:dyDescent="0.15">
      <c r="A36" s="20" t="s">
        <v>42</v>
      </c>
      <c r="B36" s="21"/>
      <c r="C36" s="15">
        <f>SUM(C33:C35)</f>
        <v>110</v>
      </c>
      <c r="D36" s="5"/>
    </row>
    <row r="37" spans="1:4" x14ac:dyDescent="0.15">
      <c r="A37" s="22" t="s">
        <v>14</v>
      </c>
      <c r="B37" s="21"/>
      <c r="C37" s="15"/>
      <c r="D37" s="5"/>
    </row>
    <row r="38" spans="1:4" x14ac:dyDescent="0.15">
      <c r="A38" s="5" t="s">
        <v>43</v>
      </c>
      <c r="B38" s="5" t="s">
        <v>44</v>
      </c>
      <c r="C38" s="15"/>
      <c r="D38" s="5"/>
    </row>
    <row r="39" spans="1:4" x14ac:dyDescent="0.15">
      <c r="A39" s="5" t="s">
        <v>45</v>
      </c>
      <c r="B39" s="5" t="s">
        <v>18</v>
      </c>
      <c r="C39" s="15"/>
      <c r="D39" s="5"/>
    </row>
    <row r="40" spans="1:4" x14ac:dyDescent="0.15">
      <c r="A40" s="5" t="s">
        <v>46</v>
      </c>
      <c r="B40" s="5" t="s">
        <v>20</v>
      </c>
      <c r="C40" s="15">
        <v>4520</v>
      </c>
      <c r="D40" s="5" t="s">
        <v>157</v>
      </c>
    </row>
    <row r="41" spans="1:4" x14ac:dyDescent="0.15">
      <c r="A41" s="5" t="s">
        <v>47</v>
      </c>
      <c r="B41" s="5" t="s">
        <v>22</v>
      </c>
      <c r="C41" s="15"/>
      <c r="D41" s="5"/>
    </row>
    <row r="42" spans="1:4" x14ac:dyDescent="0.15">
      <c r="A42" s="5" t="s">
        <v>48</v>
      </c>
      <c r="B42" s="5" t="s">
        <v>24</v>
      </c>
      <c r="C42" s="15"/>
      <c r="D42" s="5"/>
    </row>
    <row r="43" spans="1:4" x14ac:dyDescent="0.15">
      <c r="A43" s="5" t="s">
        <v>49</v>
      </c>
      <c r="B43" s="5" t="s">
        <v>26</v>
      </c>
      <c r="C43" s="15">
        <v>500</v>
      </c>
      <c r="D43" s="23" t="s">
        <v>153</v>
      </c>
    </row>
    <row r="44" spans="1:4" x14ac:dyDescent="0.15">
      <c r="A44" s="5" t="s">
        <v>50</v>
      </c>
      <c r="B44" s="5" t="s">
        <v>28</v>
      </c>
      <c r="C44" s="15"/>
      <c r="D44" s="23"/>
    </row>
    <row r="45" spans="1:4" x14ac:dyDescent="0.15">
      <c r="A45" s="5" t="s">
        <v>51</v>
      </c>
      <c r="B45" s="5" t="s">
        <v>30</v>
      </c>
      <c r="C45" s="15"/>
      <c r="D45" s="23"/>
    </row>
    <row r="46" spans="1:4" ht="12.95" customHeight="1" x14ac:dyDescent="0.15">
      <c r="A46" s="5" t="s">
        <v>52</v>
      </c>
      <c r="B46" s="5" t="s">
        <v>32</v>
      </c>
      <c r="C46" s="15"/>
      <c r="D46" s="23"/>
    </row>
    <row r="47" spans="1:4" x14ac:dyDescent="0.15">
      <c r="A47" s="5" t="s">
        <v>53</v>
      </c>
      <c r="B47" s="5" t="s">
        <v>34</v>
      </c>
      <c r="C47" s="15"/>
      <c r="D47" s="23"/>
    </row>
    <row r="48" spans="1:4" x14ac:dyDescent="0.15">
      <c r="A48" s="5" t="s">
        <v>54</v>
      </c>
      <c r="B48" s="5" t="s">
        <v>36</v>
      </c>
      <c r="C48" s="15"/>
      <c r="D48" s="23"/>
    </row>
    <row r="49" spans="1:4" x14ac:dyDescent="0.15">
      <c r="A49" s="20" t="s">
        <v>37</v>
      </c>
      <c r="B49" s="21"/>
      <c r="C49" s="15">
        <f>SUM(C38:C48)</f>
        <v>5020</v>
      </c>
      <c r="D49" s="5"/>
    </row>
    <row r="50" spans="1:4" x14ac:dyDescent="0.15">
      <c r="A50" s="22" t="s">
        <v>55</v>
      </c>
      <c r="B50" s="21"/>
      <c r="C50" s="15"/>
      <c r="D50" s="5"/>
    </row>
    <row r="51" spans="1:4" x14ac:dyDescent="0.15">
      <c r="A51" s="5" t="s">
        <v>56</v>
      </c>
      <c r="B51" s="5" t="s">
        <v>57</v>
      </c>
      <c r="C51" s="15">
        <v>500</v>
      </c>
      <c r="D51" s="5" t="s">
        <v>158</v>
      </c>
    </row>
    <row r="52" spans="1:4" x14ac:dyDescent="0.15">
      <c r="A52" s="5" t="s">
        <v>58</v>
      </c>
      <c r="B52" s="5" t="s">
        <v>59</v>
      </c>
      <c r="C52" s="15"/>
      <c r="D52" s="5"/>
    </row>
    <row r="53" spans="1:4" x14ac:dyDescent="0.15">
      <c r="A53" s="5" t="s">
        <v>60</v>
      </c>
      <c r="B53" s="5" t="s">
        <v>61</v>
      </c>
      <c r="C53" s="15"/>
      <c r="D53" s="5"/>
    </row>
    <row r="54" spans="1:4" x14ac:dyDescent="0.15">
      <c r="A54" s="20" t="s">
        <v>62</v>
      </c>
      <c r="B54" s="21"/>
      <c r="C54" s="15">
        <f>SUM(C51:C53)</f>
        <v>500</v>
      </c>
      <c r="D54" s="5"/>
    </row>
    <row r="55" spans="1:4" x14ac:dyDescent="0.15">
      <c r="A55" s="22" t="s">
        <v>63</v>
      </c>
      <c r="B55" s="21"/>
      <c r="C55" s="15"/>
      <c r="D55" s="5"/>
    </row>
    <row r="56" spans="1:4" x14ac:dyDescent="0.15">
      <c r="A56" s="5" t="s">
        <v>64</v>
      </c>
      <c r="B56" s="5" t="s">
        <v>65</v>
      </c>
      <c r="C56" s="15">
        <v>830</v>
      </c>
      <c r="D56" s="5"/>
    </row>
    <row r="57" spans="1:4" x14ac:dyDescent="0.15">
      <c r="A57" s="5" t="s">
        <v>66</v>
      </c>
      <c r="B57" s="5" t="s">
        <v>67</v>
      </c>
      <c r="C57" s="15">
        <v>170</v>
      </c>
      <c r="D57" s="5"/>
    </row>
    <row r="58" spans="1:4" x14ac:dyDescent="0.15">
      <c r="A58" s="5" t="s">
        <v>68</v>
      </c>
      <c r="B58" s="5" t="s">
        <v>69</v>
      </c>
      <c r="C58" s="15"/>
      <c r="D58" s="5"/>
    </row>
    <row r="59" spans="1:4" x14ac:dyDescent="0.15">
      <c r="A59" s="5" t="s">
        <v>70</v>
      </c>
      <c r="B59" s="5" t="s">
        <v>71</v>
      </c>
      <c r="C59" s="15"/>
      <c r="D59" s="5"/>
    </row>
    <row r="60" spans="1:4" x14ac:dyDescent="0.15">
      <c r="A60" s="5" t="s">
        <v>72</v>
      </c>
      <c r="B60" s="5" t="s">
        <v>73</v>
      </c>
      <c r="C60" s="15"/>
      <c r="D60" s="5"/>
    </row>
    <row r="61" spans="1:4" x14ac:dyDescent="0.15">
      <c r="A61" s="20" t="s">
        <v>74</v>
      </c>
      <c r="B61" s="21"/>
      <c r="C61" s="15">
        <f>SUM(C56:C60)</f>
        <v>1000</v>
      </c>
      <c r="D61" s="5"/>
    </row>
    <row r="62" spans="1:4" x14ac:dyDescent="0.15">
      <c r="A62" s="22" t="s">
        <v>75</v>
      </c>
      <c r="B62" s="21"/>
      <c r="C62" s="15"/>
      <c r="D62" s="5"/>
    </row>
    <row r="63" spans="1:4" x14ac:dyDescent="0.15">
      <c r="A63" s="5" t="s">
        <v>76</v>
      </c>
      <c r="B63" s="5" t="s">
        <v>77</v>
      </c>
      <c r="C63" s="15"/>
      <c r="D63" s="5"/>
    </row>
    <row r="64" spans="1:4" x14ac:dyDescent="0.15">
      <c r="A64" s="5" t="s">
        <v>78</v>
      </c>
      <c r="B64" s="5" t="s">
        <v>79</v>
      </c>
      <c r="C64" s="15"/>
      <c r="D64" s="5"/>
    </row>
    <row r="65" spans="1:6" x14ac:dyDescent="0.15">
      <c r="A65" s="5" t="s">
        <v>80</v>
      </c>
      <c r="B65" s="5" t="s">
        <v>81</v>
      </c>
      <c r="C65" s="15">
        <v>50</v>
      </c>
      <c r="D65" s="5"/>
    </row>
    <row r="66" spans="1:6" x14ac:dyDescent="0.15">
      <c r="A66" s="5" t="s">
        <v>82</v>
      </c>
      <c r="B66" s="5" t="s">
        <v>83</v>
      </c>
      <c r="C66" s="15"/>
      <c r="D66" s="5"/>
    </row>
    <row r="67" spans="1:6" x14ac:dyDescent="0.15">
      <c r="A67" s="5" t="s">
        <v>84</v>
      </c>
      <c r="B67" s="5" t="s">
        <v>85</v>
      </c>
      <c r="C67" s="15"/>
      <c r="D67" s="5"/>
    </row>
    <row r="68" spans="1:6" x14ac:dyDescent="0.15">
      <c r="A68" s="20" t="s">
        <v>86</v>
      </c>
      <c r="B68" s="21"/>
      <c r="C68" s="15">
        <f>SUM(C63:C67)</f>
        <v>50</v>
      </c>
      <c r="D68" s="5"/>
    </row>
    <row r="69" spans="1:6" x14ac:dyDescent="0.15">
      <c r="A69" s="22" t="s">
        <v>87</v>
      </c>
      <c r="B69" s="21"/>
      <c r="C69" s="15"/>
      <c r="D69" s="5"/>
    </row>
    <row r="70" spans="1:6" x14ac:dyDescent="0.15">
      <c r="A70" s="5" t="s">
        <v>88</v>
      </c>
      <c r="B70" s="5" t="s">
        <v>89</v>
      </c>
      <c r="C70" s="15"/>
      <c r="D70" s="5"/>
    </row>
    <row r="71" spans="1:6" x14ac:dyDescent="0.15">
      <c r="A71" s="5" t="s">
        <v>90</v>
      </c>
      <c r="B71" s="5" t="s">
        <v>91</v>
      </c>
      <c r="C71" s="15"/>
      <c r="D71" s="5"/>
    </row>
    <row r="72" spans="1:6" x14ac:dyDescent="0.15">
      <c r="A72" s="5" t="s">
        <v>92</v>
      </c>
      <c r="B72" s="5" t="s">
        <v>93</v>
      </c>
      <c r="C72" s="15"/>
      <c r="D72" s="5"/>
    </row>
    <row r="73" spans="1:6" x14ac:dyDescent="0.15">
      <c r="A73" s="5" t="s">
        <v>94</v>
      </c>
      <c r="B73" s="5" t="s">
        <v>95</v>
      </c>
      <c r="C73" s="15">
        <v>0</v>
      </c>
      <c r="D73" s="5"/>
    </row>
    <row r="74" spans="1:6" x14ac:dyDescent="0.15">
      <c r="A74" s="5" t="s">
        <v>96</v>
      </c>
      <c r="B74" s="5" t="s">
        <v>97</v>
      </c>
      <c r="C74" s="15"/>
      <c r="D74" s="5"/>
    </row>
    <row r="75" spans="1:6" x14ac:dyDescent="0.15">
      <c r="A75" s="20" t="s">
        <v>98</v>
      </c>
      <c r="B75" s="21"/>
      <c r="C75" s="15">
        <f>SUM(C70:C74)</f>
        <v>0</v>
      </c>
      <c r="D75" s="5"/>
    </row>
    <row r="76" spans="1:6" x14ac:dyDescent="0.15">
      <c r="A76" s="22" t="s">
        <v>99</v>
      </c>
      <c r="B76" s="21"/>
      <c r="C76" s="15"/>
      <c r="D76" s="11"/>
      <c r="E76" s="9"/>
      <c r="F76" s="9"/>
    </row>
    <row r="77" spans="1:6" ht="12.75" customHeight="1" x14ac:dyDescent="0.15">
      <c r="A77" s="5" t="s">
        <v>100</v>
      </c>
      <c r="B77" s="5" t="s">
        <v>101</v>
      </c>
      <c r="C77" s="15">
        <v>1500</v>
      </c>
      <c r="D77" s="23" t="s">
        <v>163</v>
      </c>
      <c r="E77" s="9"/>
      <c r="F77" s="9"/>
    </row>
    <row r="78" spans="1:6" x14ac:dyDescent="0.15">
      <c r="A78" s="5" t="s">
        <v>102</v>
      </c>
      <c r="B78" s="5" t="s">
        <v>103</v>
      </c>
      <c r="C78" s="15">
        <v>500</v>
      </c>
      <c r="D78" s="23"/>
      <c r="E78" s="9"/>
      <c r="F78" s="9"/>
    </row>
    <row r="79" spans="1:6" x14ac:dyDescent="0.15">
      <c r="A79" s="5" t="s">
        <v>104</v>
      </c>
      <c r="B79" s="5" t="s">
        <v>105</v>
      </c>
      <c r="C79" s="15">
        <v>500</v>
      </c>
      <c r="D79" s="23"/>
      <c r="E79" s="9"/>
      <c r="F79" s="9"/>
    </row>
    <row r="80" spans="1:6" x14ac:dyDescent="0.15">
      <c r="A80" s="5" t="s">
        <v>106</v>
      </c>
      <c r="B80" s="5" t="s">
        <v>107</v>
      </c>
      <c r="C80" s="15"/>
      <c r="D80" s="23"/>
      <c r="E80" s="9"/>
      <c r="F80" s="9"/>
    </row>
    <row r="81" spans="1:6" x14ac:dyDescent="0.15">
      <c r="A81" s="5" t="s">
        <v>108</v>
      </c>
      <c r="B81" s="5" t="s">
        <v>109</v>
      </c>
      <c r="C81" s="15">
        <v>500</v>
      </c>
      <c r="D81" s="23"/>
      <c r="E81" s="9"/>
      <c r="F81" s="9"/>
    </row>
    <row r="82" spans="1:6" x14ac:dyDescent="0.15">
      <c r="A82" s="20" t="s">
        <v>110</v>
      </c>
      <c r="B82" s="21"/>
      <c r="C82" s="7">
        <f>SUM(C77:C81)</f>
        <v>3000</v>
      </c>
      <c r="D82" s="23"/>
      <c r="E82" s="9"/>
      <c r="F82" s="9"/>
    </row>
    <row r="83" spans="1:6" x14ac:dyDescent="0.15">
      <c r="A83" s="22" t="s">
        <v>111</v>
      </c>
      <c r="B83" s="21"/>
      <c r="C83" s="15"/>
      <c r="D83" s="5"/>
    </row>
    <row r="84" spans="1:6" x14ac:dyDescent="0.15">
      <c r="A84" s="5" t="s">
        <v>112</v>
      </c>
      <c r="B84" s="5" t="s">
        <v>113</v>
      </c>
      <c r="C84" s="15"/>
      <c r="D84" s="5"/>
    </row>
    <row r="85" spans="1:6" x14ac:dyDescent="0.15">
      <c r="A85" s="5" t="s">
        <v>114</v>
      </c>
      <c r="B85" s="5" t="s">
        <v>115</v>
      </c>
      <c r="C85" s="15">
        <v>2000</v>
      </c>
      <c r="D85" s="23" t="s">
        <v>164</v>
      </c>
    </row>
    <row r="86" spans="1:6" x14ac:dyDescent="0.15">
      <c r="A86" s="5" t="s">
        <v>116</v>
      </c>
      <c r="B86" s="5" t="s">
        <v>117</v>
      </c>
      <c r="C86" s="15"/>
      <c r="D86" s="23"/>
    </row>
    <row r="87" spans="1:6" x14ac:dyDescent="0.15">
      <c r="A87" s="5" t="s">
        <v>118</v>
      </c>
      <c r="B87" s="5" t="s">
        <v>119</v>
      </c>
      <c r="C87" s="15"/>
      <c r="D87" s="23"/>
    </row>
    <row r="88" spans="1:6" x14ac:dyDescent="0.15">
      <c r="A88" s="5" t="s">
        <v>120</v>
      </c>
      <c r="B88" s="5" t="s">
        <v>121</v>
      </c>
      <c r="C88" s="15">
        <v>10000</v>
      </c>
      <c r="D88" s="23" t="s">
        <v>159</v>
      </c>
    </row>
    <row r="89" spans="1:6" x14ac:dyDescent="0.15">
      <c r="A89" s="20" t="s">
        <v>122</v>
      </c>
      <c r="B89" s="21"/>
      <c r="C89" s="15">
        <f>SUM(C84:C88)</f>
        <v>12000</v>
      </c>
      <c r="D89" s="23"/>
    </row>
    <row r="90" spans="1:6" x14ac:dyDescent="0.15">
      <c r="A90" s="22" t="s">
        <v>123</v>
      </c>
      <c r="B90" s="21"/>
      <c r="C90" s="15"/>
      <c r="D90" s="23"/>
    </row>
    <row r="91" spans="1:6" x14ac:dyDescent="0.15">
      <c r="A91" s="5" t="s">
        <v>124</v>
      </c>
      <c r="B91" s="5" t="s">
        <v>125</v>
      </c>
      <c r="C91" s="15"/>
      <c r="D91" s="5"/>
    </row>
    <row r="92" spans="1:6" x14ac:dyDescent="0.15">
      <c r="A92" s="5" t="s">
        <v>126</v>
      </c>
      <c r="B92" s="5" t="s">
        <v>127</v>
      </c>
      <c r="C92" s="15"/>
      <c r="D92" s="5"/>
    </row>
    <row r="93" spans="1:6" x14ac:dyDescent="0.15">
      <c r="A93" s="5" t="s">
        <v>128</v>
      </c>
      <c r="B93" s="5" t="s">
        <v>129</v>
      </c>
      <c r="C93" s="15"/>
      <c r="D93" s="5"/>
    </row>
    <row r="94" spans="1:6" x14ac:dyDescent="0.15">
      <c r="A94" s="5" t="s">
        <v>130</v>
      </c>
      <c r="B94" s="5" t="s">
        <v>131</v>
      </c>
      <c r="C94" s="15"/>
      <c r="D94" s="5"/>
    </row>
    <row r="95" spans="1:6" x14ac:dyDescent="0.15">
      <c r="A95" s="5" t="s">
        <v>132</v>
      </c>
      <c r="B95" s="5" t="s">
        <v>133</v>
      </c>
      <c r="C95" s="15"/>
      <c r="D95" s="5"/>
    </row>
    <row r="96" spans="1:6" x14ac:dyDescent="0.15">
      <c r="A96" s="20" t="s">
        <v>134</v>
      </c>
      <c r="B96" s="21"/>
      <c r="C96" s="15">
        <f>SUM(C91:C95)</f>
        <v>0</v>
      </c>
      <c r="D96" s="5"/>
    </row>
    <row r="97" spans="1:5" x14ac:dyDescent="0.15">
      <c r="A97" s="22" t="s">
        <v>135</v>
      </c>
      <c r="B97" s="21"/>
      <c r="C97" s="15"/>
      <c r="D97" s="5"/>
    </row>
    <row r="98" spans="1:5" x14ac:dyDescent="0.15">
      <c r="A98" s="5" t="s">
        <v>136</v>
      </c>
      <c r="B98" s="5" t="s">
        <v>137</v>
      </c>
      <c r="C98" s="15">
        <v>6000</v>
      </c>
      <c r="D98" s="5"/>
    </row>
    <row r="99" spans="1:5" x14ac:dyDescent="0.15">
      <c r="A99" s="5" t="s">
        <v>138</v>
      </c>
      <c r="B99" s="5" t="s">
        <v>139</v>
      </c>
      <c r="C99" s="15">
        <v>100</v>
      </c>
      <c r="D99" s="5"/>
    </row>
    <row r="100" spans="1:5" x14ac:dyDescent="0.15">
      <c r="A100" s="5" t="s">
        <v>140</v>
      </c>
      <c r="B100" s="5" t="s">
        <v>141</v>
      </c>
      <c r="C100" s="15">
        <v>300</v>
      </c>
      <c r="D100" s="5"/>
    </row>
    <row r="101" spans="1:5" x14ac:dyDescent="0.15">
      <c r="A101" s="5" t="s">
        <v>142</v>
      </c>
      <c r="B101" s="5" t="s">
        <v>143</v>
      </c>
      <c r="C101" s="15">
        <v>300</v>
      </c>
      <c r="D101" s="5"/>
    </row>
    <row r="102" spans="1:5" x14ac:dyDescent="0.15">
      <c r="A102" s="20" t="s">
        <v>144</v>
      </c>
      <c r="B102" s="21"/>
      <c r="C102" s="15">
        <f>SUM(C98:C101)</f>
        <v>6700</v>
      </c>
      <c r="D102" s="5"/>
      <c r="E102" s="8"/>
    </row>
    <row r="103" spans="1:5" x14ac:dyDescent="0.15">
      <c r="A103" s="12"/>
      <c r="B103" s="5"/>
      <c r="C103" s="15"/>
      <c r="D103" s="5"/>
      <c r="E103" s="8"/>
    </row>
    <row r="104" spans="1:5" ht="141.75" customHeight="1" x14ac:dyDescent="0.15">
      <c r="A104" s="16" t="s">
        <v>160</v>
      </c>
      <c r="B104" s="5"/>
      <c r="C104" s="15">
        <v>5000</v>
      </c>
      <c r="D104" s="17" t="s">
        <v>152</v>
      </c>
      <c r="E104" s="8"/>
    </row>
    <row r="105" spans="1:5" x14ac:dyDescent="0.15">
      <c r="D105" s="8"/>
      <c r="E105" s="8"/>
    </row>
    <row r="106" spans="1:5" x14ac:dyDescent="0.15">
      <c r="B106" s="12" t="s">
        <v>161</v>
      </c>
      <c r="C106" s="7">
        <v>5000</v>
      </c>
      <c r="D106" s="8"/>
      <c r="E106" s="8"/>
    </row>
    <row r="108" spans="1:5" x14ac:dyDescent="0.15">
      <c r="B108" s="19" t="s">
        <v>154</v>
      </c>
      <c r="C108" s="7">
        <f>SUM(C36+C49+C54+C61+C68+C75+C82+C89+C96+C102+C106)</f>
        <v>33380</v>
      </c>
    </row>
    <row r="110" spans="1:5" x14ac:dyDescent="0.15">
      <c r="B110" s="12" t="s">
        <v>156</v>
      </c>
      <c r="C110" s="6">
        <f>SUM(C30-C108)</f>
        <v>-17050</v>
      </c>
    </row>
  </sheetData>
  <mergeCells count="32">
    <mergeCell ref="A49:B49"/>
    <mergeCell ref="D43:D48"/>
    <mergeCell ref="D85:D87"/>
    <mergeCell ref="D88:D90"/>
    <mergeCell ref="A1:D1"/>
    <mergeCell ref="A2:D2"/>
    <mergeCell ref="A4:B4"/>
    <mergeCell ref="A7:B7"/>
    <mergeCell ref="A8:B8"/>
    <mergeCell ref="A15:B15"/>
    <mergeCell ref="A68:B68"/>
    <mergeCell ref="A16:B16"/>
    <mergeCell ref="A28:B28"/>
    <mergeCell ref="A32:B32"/>
    <mergeCell ref="A36:B36"/>
    <mergeCell ref="A37:B37"/>
    <mergeCell ref="A83:B83"/>
    <mergeCell ref="A50:B50"/>
    <mergeCell ref="A54:B54"/>
    <mergeCell ref="A55:B55"/>
    <mergeCell ref="A61:B61"/>
    <mergeCell ref="A62:B62"/>
    <mergeCell ref="D77:D82"/>
    <mergeCell ref="A69:B69"/>
    <mergeCell ref="A75:B75"/>
    <mergeCell ref="A76:B76"/>
    <mergeCell ref="A82:B82"/>
    <mergeCell ref="A89:B89"/>
    <mergeCell ref="A90:B90"/>
    <mergeCell ref="A96:B96"/>
    <mergeCell ref="A97:B97"/>
    <mergeCell ref="A102:B102"/>
  </mergeCells>
  <printOptions gridLines="1"/>
  <pageMargins left="0.75" right="0.75" top="1" bottom="1" header="0.5" footer="0.5"/>
  <pageSetup scale="74" fitToHeight="0" orientation="landscape"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Account Details</vt:lpstr>
      <vt:lpstr>'Account Details'!Print_Area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Jones, Monica</dc:creator>
  <cp:lastModifiedBy>X</cp:lastModifiedBy>
  <cp:lastPrinted>2019-01-04T19:10:32Z</cp:lastPrinted>
  <dcterms:created xsi:type="dcterms:W3CDTF">2018-06-04T21:33:05Z</dcterms:created>
  <dcterms:modified xsi:type="dcterms:W3CDTF">2019-05-19T00:10:01Z</dcterms:modified>
</cp:coreProperties>
</file>